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Лист1!$A$1:$J$19</definedName>
  </definedNames>
  <calcPr calcId="124519"/>
</workbook>
</file>

<file path=xl/calcChain.xml><?xml version="1.0" encoding="utf-8"?>
<calcChain xmlns="http://schemas.openxmlformats.org/spreadsheetml/2006/main">
  <c r="F18" i="1"/>
  <c r="F8"/>
  <c r="F9"/>
  <c r="F14" l="1"/>
  <c r="F15"/>
  <c r="F16"/>
  <c r="F17"/>
  <c r="F10"/>
  <c r="F11"/>
  <c r="H14" l="1"/>
  <c r="H15"/>
  <c r="H16"/>
  <c r="H17"/>
  <c r="H18"/>
  <c r="I18" s="1"/>
  <c r="H13"/>
  <c r="H6"/>
  <c r="H7"/>
  <c r="H8"/>
  <c r="H9"/>
  <c r="H10"/>
  <c r="H11"/>
  <c r="H5"/>
  <c r="G12"/>
  <c r="G4"/>
  <c r="C4" l="1"/>
  <c r="D4"/>
  <c r="E5"/>
  <c r="F5"/>
  <c r="E6"/>
  <c r="F6"/>
  <c r="E7"/>
  <c r="E8"/>
  <c r="E9"/>
  <c r="E10"/>
  <c r="E11"/>
  <c r="C12"/>
  <c r="D12"/>
  <c r="G19"/>
  <c r="E13"/>
  <c r="F13"/>
  <c r="E14"/>
  <c r="E15"/>
  <c r="E16"/>
  <c r="E17"/>
  <c r="E18"/>
  <c r="C19"/>
  <c r="F12" l="1"/>
  <c r="J18"/>
  <c r="J17"/>
  <c r="I17"/>
  <c r="J16"/>
  <c r="I16"/>
  <c r="J15"/>
  <c r="I15"/>
  <c r="J14"/>
  <c r="I14"/>
  <c r="J13"/>
  <c r="I13"/>
  <c r="I11"/>
  <c r="J11"/>
  <c r="I10"/>
  <c r="J10"/>
  <c r="I9"/>
  <c r="J9"/>
  <c r="I8"/>
  <c r="J8"/>
  <c r="I7"/>
  <c r="I6"/>
  <c r="J6"/>
  <c r="I5"/>
  <c r="J5"/>
  <c r="D19"/>
  <c r="F4"/>
  <c r="E12"/>
  <c r="H12"/>
  <c r="I12" s="1"/>
  <c r="E4"/>
  <c r="H4"/>
  <c r="E19" l="1"/>
  <c r="F19"/>
  <c r="J12"/>
  <c r="J4"/>
  <c r="H19"/>
  <c r="I4"/>
  <c r="J19" l="1"/>
  <c r="I19"/>
</calcChain>
</file>

<file path=xl/sharedStrings.xml><?xml version="1.0" encoding="utf-8"?>
<sst xmlns="http://schemas.openxmlformats.org/spreadsheetml/2006/main" count="29" uniqueCount="27">
  <si>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</si>
  <si>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</si>
  <si>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</si>
  <si>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</si>
  <si>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</si>
  <si>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</si>
  <si>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</si>
  <si>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</si>
  <si>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</si>
  <si>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</si>
  <si>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</si>
  <si>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</si>
  <si>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</si>
  <si>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</si>
  <si>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</si>
  <si>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</si>
  <si>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</si>
  <si>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</si>
  <si>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</si>
  <si>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</si>
  <si>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</si>
  <si>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>План на  2011 год</t>
  </si>
  <si>
    <t>Факт за  2011 год</t>
  </si>
  <si>
    <t>тыс.руб.</t>
  </si>
  <si>
    <t>План  на январь - апрель 2012г</t>
  </si>
  <si>
    <t>Факт за январь - апрель 2012г.</t>
  </si>
  <si>
    <r>
      <t xml:space="preserve">Справка о выполнении плана поступления доходов в бюджет муниципального образования "город Ульяновск" </t>
    </r>
    <r>
      <rPr>
        <sz val="14"/>
        <color indexed="8"/>
        <rFont val="Calibri"/>
        <family val="2"/>
        <charset val="204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</si>
</sst>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4" fontId="4" fillId="0" borderId="1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view="pageBreakPreview" topLeftCell="A13" zoomScaleSheetLayoutView="100" workbookViewId="0">
      <selection activeCell="A20" sqref="A20:XFD21"/>
    </sheetView>
  </sheetViews>
  <sheetFormatPr defaultRowHeight="15"/>
  <cols>
    <col min="1" max="1" width="6.85546875" customWidth="1"/>
    <col min="2" max="2" width="37.42578125" style="7" customWidth="1"/>
    <col min="3" max="5" width="14" customWidth="1"/>
    <col min="6" max="6" width="13.140625" customWidth="1"/>
    <col min="7" max="7" width="12.7109375" hidden="1" customWidth="1"/>
    <col min="8" max="8" width="13.28515625" hidden="1" customWidth="1"/>
    <col min="9" max="9" width="13.7109375" hidden="1" customWidth="1"/>
    <col min="10" max="10" width="12.28515625" hidden="1" customWidth="1"/>
  </cols>
  <sheetData>
    <row r="1" spans="2:15" ht="48" customHeight="1">
      <c r="B1" s="30" t="s">
        <v>26</v>
      </c>
      <c r="C1" s="30"/>
      <c r="D1" s="30"/>
      <c r="E1" s="30"/>
      <c r="F1" s="30"/>
      <c r="G1" s="30"/>
      <c r="H1" s="30"/>
      <c r="I1" s="30"/>
      <c r="J1" s="30"/>
    </row>
    <row r="2" spans="2:15" ht="14.25" customHeight="1">
      <c r="B2" s="4"/>
      <c r="C2" s="1"/>
      <c r="D2" s="1"/>
      <c r="E2" s="1"/>
      <c r="F2" t="s">
        <v>23</v>
      </c>
      <c r="J2" s="3" t="s">
        <v>17</v>
      </c>
    </row>
    <row r="3" spans="2:15" ht="39" customHeight="1">
      <c r="B3" s="8" t="s">
        <v>0</v>
      </c>
      <c r="C3" s="8" t="s">
        <v>24</v>
      </c>
      <c r="D3" s="8" t="s">
        <v>25</v>
      </c>
      <c r="E3" s="8" t="s">
        <v>14</v>
      </c>
      <c r="F3" s="8" t="s">
        <v>16</v>
      </c>
      <c r="G3" s="9" t="s">
        <v>21</v>
      </c>
      <c r="H3" s="9" t="s">
        <v>22</v>
      </c>
      <c r="I3" s="9" t="s">
        <v>14</v>
      </c>
      <c r="J3" s="9" t="s">
        <v>16</v>
      </c>
    </row>
    <row r="4" spans="2:15" ht="21" customHeight="1">
      <c r="B4" s="2" t="s">
        <v>1</v>
      </c>
      <c r="C4" s="12">
        <f>SUM(C5:C11)</f>
        <v>1225681.6000000001</v>
      </c>
      <c r="D4" s="12">
        <f>SUM(D5:D11)</f>
        <v>1241202.9999999998</v>
      </c>
      <c r="E4" s="13">
        <f t="shared" ref="E4:E19" si="0">D4-C4</f>
        <v>15521.399999999674</v>
      </c>
      <c r="F4" s="13">
        <f>D4/C4*100</f>
        <v>101.26634845460678</v>
      </c>
      <c r="G4" s="25">
        <f>SUM(G5:G11)</f>
        <v>4217879.8999999994</v>
      </c>
      <c r="H4" s="12" t="e">
        <f>SUM(H5:H11)</f>
        <v>#REF!</v>
      </c>
      <c r="I4" s="17" t="e">
        <f>H4-G4</f>
        <v>#REF!</v>
      </c>
      <c r="J4" s="18" t="e">
        <f>H4/G4*100</f>
        <v>#REF!</v>
      </c>
    </row>
    <row r="5" spans="2:15" ht="21" customHeight="1">
      <c r="B5" s="5" t="s">
        <v>2</v>
      </c>
      <c r="C5" s="27">
        <v>818538.6</v>
      </c>
      <c r="D5" s="24">
        <v>818913.5</v>
      </c>
      <c r="E5" s="14">
        <f>D5-C5</f>
        <v>374.90000000002328</v>
      </c>
      <c r="F5" s="14">
        <f t="shared" ref="F5:F19" si="1">D5/C5*100</f>
        <v>100.04580113876121</v>
      </c>
      <c r="G5" s="26">
        <v>3128806.4</v>
      </c>
      <c r="H5" s="24" t="e">
        <f>D5+#REF!</f>
        <v>#REF!</v>
      </c>
      <c r="I5" s="19" t="e">
        <f t="shared" ref="I5:I18" si="2">H5-G5</f>
        <v>#REF!</v>
      </c>
      <c r="J5" s="20" t="e">
        <f t="shared" ref="J5:J11" si="3">H5/G5*100</f>
        <v>#REF!</v>
      </c>
    </row>
    <row r="6" spans="2:15" ht="27.75" customHeight="1">
      <c r="B6" s="5" t="s">
        <v>3</v>
      </c>
      <c r="C6" s="28">
        <v>170446.4</v>
      </c>
      <c r="D6" s="24">
        <v>174904</v>
      </c>
      <c r="E6" s="14">
        <f t="shared" si="0"/>
        <v>4457.6000000000058</v>
      </c>
      <c r="F6" s="14">
        <f t="shared" si="1"/>
        <v>102.61525030742801</v>
      </c>
      <c r="G6" s="26">
        <v>373598</v>
      </c>
      <c r="H6" s="24" t="e">
        <f>D6+#REF!</f>
        <v>#REF!</v>
      </c>
      <c r="I6" s="19" t="e">
        <f t="shared" si="2"/>
        <v>#REF!</v>
      </c>
      <c r="J6" s="20" t="e">
        <f t="shared" si="3"/>
        <v>#REF!</v>
      </c>
    </row>
    <row r="7" spans="2:15" ht="21.75" customHeight="1">
      <c r="B7" s="5" t="s">
        <v>4</v>
      </c>
      <c r="C7" s="28"/>
      <c r="D7" s="24">
        <v>1150.0999999999999</v>
      </c>
      <c r="E7" s="14">
        <f t="shared" si="0"/>
        <v>1150.0999999999999</v>
      </c>
      <c r="F7" s="14"/>
      <c r="G7" s="26">
        <v>373.8</v>
      </c>
      <c r="H7" s="24" t="e">
        <f>D7+#REF!</f>
        <v>#REF!</v>
      </c>
      <c r="I7" s="19" t="e">
        <f t="shared" si="2"/>
        <v>#REF!</v>
      </c>
      <c r="J7" s="20"/>
    </row>
    <row r="8" spans="2:15" ht="21.75" customHeight="1">
      <c r="B8" s="5" t="s">
        <v>5</v>
      </c>
      <c r="C8" s="28">
        <v>4336</v>
      </c>
      <c r="D8" s="24">
        <v>6490.1</v>
      </c>
      <c r="E8" s="14">
        <f t="shared" si="0"/>
        <v>2154.1000000000004</v>
      </c>
      <c r="F8" s="14">
        <f t="shared" si="1"/>
        <v>149.67942804428046</v>
      </c>
      <c r="G8" s="26">
        <v>19011</v>
      </c>
      <c r="H8" s="24" t="e">
        <f>D8+#REF!</f>
        <v>#REF!</v>
      </c>
      <c r="I8" s="19" t="e">
        <f t="shared" si="2"/>
        <v>#REF!</v>
      </c>
      <c r="J8" s="20" t="e">
        <f t="shared" si="3"/>
        <v>#REF!</v>
      </c>
    </row>
    <row r="9" spans="2:15" ht="25.15" customHeight="1">
      <c r="B9" s="5" t="s">
        <v>6</v>
      </c>
      <c r="C9" s="28">
        <v>202722.3</v>
      </c>
      <c r="D9" s="24">
        <v>209965.9</v>
      </c>
      <c r="E9" s="14">
        <f t="shared" si="0"/>
        <v>7243.6000000000058</v>
      </c>
      <c r="F9" s="14">
        <f t="shared" si="1"/>
        <v>103.57316387984943</v>
      </c>
      <c r="G9" s="26">
        <v>421324.79999999999</v>
      </c>
      <c r="H9" s="24" t="e">
        <f>D9+#REF!</f>
        <v>#REF!</v>
      </c>
      <c r="I9" s="19" t="e">
        <f t="shared" si="2"/>
        <v>#REF!</v>
      </c>
      <c r="J9" s="20" t="e">
        <f t="shared" si="3"/>
        <v>#REF!</v>
      </c>
    </row>
    <row r="10" spans="2:15" ht="21" customHeight="1">
      <c r="B10" s="5" t="s">
        <v>7</v>
      </c>
      <c r="C10" s="28">
        <v>21912.1</v>
      </c>
      <c r="D10" s="24">
        <v>21959.5</v>
      </c>
      <c r="E10" s="14">
        <f t="shared" si="0"/>
        <v>47.400000000001455</v>
      </c>
      <c r="F10" s="14">
        <f t="shared" si="1"/>
        <v>100.21631883753726</v>
      </c>
      <c r="G10" s="26">
        <v>252802.9</v>
      </c>
      <c r="H10" s="24" t="e">
        <f>D10+#REF!</f>
        <v>#REF!</v>
      </c>
      <c r="I10" s="19" t="e">
        <f t="shared" si="2"/>
        <v>#REF!</v>
      </c>
      <c r="J10" s="20" t="e">
        <f t="shared" si="3"/>
        <v>#REF!</v>
      </c>
    </row>
    <row r="11" spans="2:15" ht="22.5" customHeight="1">
      <c r="B11" s="5" t="s">
        <v>8</v>
      </c>
      <c r="C11" s="29">
        <v>7726.2</v>
      </c>
      <c r="D11" s="24">
        <v>7819.9</v>
      </c>
      <c r="E11" s="14">
        <f t="shared" si="0"/>
        <v>93.699999999999818</v>
      </c>
      <c r="F11" s="14">
        <f t="shared" si="1"/>
        <v>101.21275659444487</v>
      </c>
      <c r="G11" s="26">
        <v>21963</v>
      </c>
      <c r="H11" s="24" t="e">
        <f>D11+#REF!</f>
        <v>#REF!</v>
      </c>
      <c r="I11" s="19" t="e">
        <f t="shared" si="2"/>
        <v>#REF!</v>
      </c>
      <c r="J11" s="20" t="e">
        <f t="shared" si="3"/>
        <v>#REF!</v>
      </c>
    </row>
    <row r="12" spans="2:15" ht="21.75" customHeight="1">
      <c r="B12" s="2" t="s">
        <v>9</v>
      </c>
      <c r="C12" s="12">
        <f>SUM(C13:C18)</f>
        <v>255168.80000000002</v>
      </c>
      <c r="D12" s="13">
        <f>SUM(D13:D18)</f>
        <v>265455.8</v>
      </c>
      <c r="E12" s="15">
        <f t="shared" si="0"/>
        <v>10286.999999999971</v>
      </c>
      <c r="F12" s="13">
        <f t="shared" si="1"/>
        <v>104.03144898592618</v>
      </c>
      <c r="G12" s="13">
        <f>SUM(G13:G18)</f>
        <v>1433820.8419999999</v>
      </c>
      <c r="H12" s="13" t="e">
        <f>SUM(H13:H18)</f>
        <v>#REF!</v>
      </c>
      <c r="I12" s="17" t="e">
        <f t="shared" si="2"/>
        <v>#REF!</v>
      </c>
      <c r="J12" s="18" t="e">
        <f t="shared" ref="J12:J19" si="4">H12/G12*100</f>
        <v>#REF!</v>
      </c>
    </row>
    <row r="13" spans="2:15" ht="38.25" customHeight="1">
      <c r="B13" s="6" t="s">
        <v>10</v>
      </c>
      <c r="C13" s="27">
        <v>107278.8</v>
      </c>
      <c r="D13" s="23">
        <v>120787.7</v>
      </c>
      <c r="E13" s="16">
        <f t="shared" si="0"/>
        <v>13508.899999999994</v>
      </c>
      <c r="F13" s="14">
        <f t="shared" si="1"/>
        <v>112.59232951897297</v>
      </c>
      <c r="G13" s="26">
        <v>389013.53</v>
      </c>
      <c r="H13" s="24" t="e">
        <f>D13+#REF!</f>
        <v>#REF!</v>
      </c>
      <c r="I13" s="19" t="e">
        <f t="shared" si="2"/>
        <v>#REF!</v>
      </c>
      <c r="J13" s="20" t="e">
        <f t="shared" si="4"/>
        <v>#REF!</v>
      </c>
    </row>
    <row r="14" spans="2:15" ht="27" customHeight="1">
      <c r="B14" s="6" t="s">
        <v>11</v>
      </c>
      <c r="C14" s="28">
        <v>10793.3</v>
      </c>
      <c r="D14" s="23">
        <v>8955.5</v>
      </c>
      <c r="E14" s="16">
        <f>D14-C14</f>
        <v>-1837.7999999999993</v>
      </c>
      <c r="F14" s="14">
        <f t="shared" si="1"/>
        <v>82.972770144441469</v>
      </c>
      <c r="G14" s="26">
        <v>30527.1</v>
      </c>
      <c r="H14" s="24" t="e">
        <f>D14+#REF!</f>
        <v>#REF!</v>
      </c>
      <c r="I14" s="19" t="e">
        <f t="shared" si="2"/>
        <v>#REF!</v>
      </c>
      <c r="J14" s="20" t="e">
        <f t="shared" si="4"/>
        <v>#REF!</v>
      </c>
    </row>
    <row r="15" spans="2:15" ht="30" customHeight="1">
      <c r="B15" s="6" t="s">
        <v>12</v>
      </c>
      <c r="C15" s="28">
        <v>4574</v>
      </c>
      <c r="D15" s="23">
        <v>4835.2000000000007</v>
      </c>
      <c r="E15" s="16">
        <f t="shared" si="0"/>
        <v>261.20000000000073</v>
      </c>
      <c r="F15" s="14">
        <f t="shared" si="1"/>
        <v>105.71053782247488</v>
      </c>
      <c r="G15" s="26">
        <v>529616.61199999996</v>
      </c>
      <c r="H15" s="24" t="e">
        <f>D15+#REF!</f>
        <v>#REF!</v>
      </c>
      <c r="I15" s="19" t="e">
        <f t="shared" si="2"/>
        <v>#REF!</v>
      </c>
      <c r="J15" s="20" t="e">
        <f t="shared" si="4"/>
        <v>#REF!</v>
      </c>
      <c r="O15" t="s">
        <v>19</v>
      </c>
    </row>
    <row r="16" spans="2:15" ht="27" customHeight="1">
      <c r="B16" s="6" t="s">
        <v>20</v>
      </c>
      <c r="C16" s="28">
        <v>114434</v>
      </c>
      <c r="D16" s="23">
        <v>111106.1</v>
      </c>
      <c r="E16" s="16">
        <f t="shared" si="0"/>
        <v>-3327.8999999999942</v>
      </c>
      <c r="F16" s="14">
        <f t="shared" si="1"/>
        <v>97.091860810598249</v>
      </c>
      <c r="G16" s="26">
        <v>390241.7</v>
      </c>
      <c r="H16" s="24" t="e">
        <f>D16+#REF!</f>
        <v>#REF!</v>
      </c>
      <c r="I16" s="19" t="e">
        <f t="shared" si="2"/>
        <v>#REF!</v>
      </c>
      <c r="J16" s="20" t="e">
        <f t="shared" si="4"/>
        <v>#REF!</v>
      </c>
    </row>
    <row r="17" spans="2:10" ht="24" customHeight="1">
      <c r="B17" s="6" t="s">
        <v>13</v>
      </c>
      <c r="C17" s="28">
        <v>16720.7</v>
      </c>
      <c r="D17" s="23">
        <v>17913</v>
      </c>
      <c r="E17" s="16">
        <f t="shared" si="0"/>
        <v>1192.2999999999993</v>
      </c>
      <c r="F17" s="14">
        <f t="shared" si="1"/>
        <v>107.13068232789296</v>
      </c>
      <c r="G17" s="26">
        <v>89419</v>
      </c>
      <c r="H17" s="24" t="e">
        <f>D17+#REF!</f>
        <v>#REF!</v>
      </c>
      <c r="I17" s="19" t="e">
        <f t="shared" si="2"/>
        <v>#REF!</v>
      </c>
      <c r="J17" s="20" t="e">
        <f t="shared" si="4"/>
        <v>#REF!</v>
      </c>
    </row>
    <row r="18" spans="2:10" ht="22.5" customHeight="1">
      <c r="B18" s="6" t="s">
        <v>18</v>
      </c>
      <c r="C18" s="29">
        <v>1368</v>
      </c>
      <c r="D18" s="23">
        <v>1858.3</v>
      </c>
      <c r="E18" s="16">
        <f t="shared" si="0"/>
        <v>490.29999999999995</v>
      </c>
      <c r="F18" s="14">
        <f t="shared" si="1"/>
        <v>135.84064327485379</v>
      </c>
      <c r="G18" s="26">
        <v>5002.8999999999996</v>
      </c>
      <c r="H18" s="24" t="e">
        <f>D18+#REF!</f>
        <v>#REF!</v>
      </c>
      <c r="I18" s="19" t="e">
        <f t="shared" si="2"/>
        <v>#REF!</v>
      </c>
      <c r="J18" s="20" t="e">
        <f t="shared" si="4"/>
        <v>#REF!</v>
      </c>
    </row>
    <row r="19" spans="2:10" ht="23.25" customHeight="1">
      <c r="B19" s="2" t="s">
        <v>15</v>
      </c>
      <c r="C19" s="21">
        <f>C4+C12</f>
        <v>1480850.4000000001</v>
      </c>
      <c r="D19" s="17">
        <f>D4+D12</f>
        <v>1506658.7999999998</v>
      </c>
      <c r="E19" s="15">
        <f t="shared" si="0"/>
        <v>25808.399999999674</v>
      </c>
      <c r="F19" s="13">
        <f t="shared" si="1"/>
        <v>101.74280940194902</v>
      </c>
      <c r="G19" s="22">
        <f>G4+G12</f>
        <v>5651700.7419999996</v>
      </c>
      <c r="H19" s="17" t="e">
        <f>H4+H12</f>
        <v>#REF!</v>
      </c>
      <c r="I19" s="17" t="e">
        <f t="shared" ref="I19" si="5">H19-G19</f>
        <v>#REF!</v>
      </c>
      <c r="J19" s="18" t="e">
        <f t="shared" si="4"/>
        <v>#REF!</v>
      </c>
    </row>
    <row r="20" spans="2:10" ht="32.25" customHeight="1">
      <c r="C20" s="7"/>
    </row>
    <row r="21" spans="2:10">
      <c r="B21" s="31"/>
      <c r="C21" s="31"/>
      <c r="D21" s="31"/>
      <c r="E21" s="31"/>
      <c r="F21" s="31"/>
    </row>
    <row r="22" spans="2:10">
      <c r="B22" s="10"/>
      <c r="C22" s="11"/>
      <c r="D22" s="11"/>
      <c r="E22" s="11"/>
      <c r="F22" s="11"/>
      <c r="G22" s="11"/>
    </row>
    <row r="23" spans="2:10">
      <c r="B23" s="10"/>
      <c r="C23" s="11"/>
      <c r="D23" s="11"/>
      <c r="E23" s="11"/>
      <c r="F23" s="11"/>
      <c r="G23" s="11"/>
    </row>
  </sheetData>
  <mergeCells count="2">
    <mergeCell ref="B1:J1"/>
    <mergeCell ref="B21:F2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scale="9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user</cp:lastModifiedBy>
  <cp:lastPrinted>2012-05-09T11:21:29Z</cp:lastPrinted>
  <dcterms:created xsi:type="dcterms:W3CDTF">2009-02-12T06:50:30Z</dcterms:created>
  <dcterms:modified xsi:type="dcterms:W3CDTF">2012-05-15T07:26:20Z</dcterms:modified>
</cp:coreProperties>
</file>